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uibdevriend/Library/CloudStorage/Dropbox/ECUH/Nieuwsbrief/2024/"/>
    </mc:Choice>
  </mc:AlternateContent>
  <xr:revisionPtr revIDLastSave="0" documentId="8_{4985B4DF-F50A-054A-B100-E03B21B293C0}" xr6:coauthVersionLast="47" xr6:coauthVersionMax="47" xr10:uidLastSave="{00000000-0000-0000-0000-000000000000}"/>
  <bookViews>
    <workbookView xWindow="0" yWindow="740" windowWidth="21660" windowHeight="16420" xr2:uid="{00AF6B5A-1541-486B-9888-11D88AE2C4B2}"/>
  </bookViews>
  <sheets>
    <sheet name="Invulformulier" sheetId="2" r:id="rId1"/>
    <sheet name="Energietarieven" sheetId="1" r:id="rId2"/>
  </sheets>
  <definedNames>
    <definedName name="ExternalData_1" localSheetId="0" hidden="1">Invulformulier!#REF!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8" i="1" s="1"/>
  <c r="F6" i="1"/>
  <c r="F3" i="1" s="1"/>
  <c r="E11" i="1"/>
  <c r="C11" i="1"/>
  <c r="E6" i="1"/>
  <c r="C6" i="1"/>
  <c r="D21" i="2"/>
  <c r="F21" i="2" s="1"/>
  <c r="D20" i="2"/>
  <c r="D24" i="2" s="1"/>
  <c r="F24" i="2" l="1"/>
  <c r="F20" i="2"/>
  <c r="D25" i="2"/>
  <c r="F25" i="2" s="1"/>
  <c r="F22" i="2" l="1"/>
  <c r="F26" i="2"/>
  <c r="D29" i="2" l="1"/>
  <c r="D3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tc={A6DF0C59-B000-47C9-9325-1D5088C822EE}</author>
    <author>TF Klip</author>
  </authors>
  <commentList>
    <comment ref="B2" authorId="0" shapeId="0" xr:uid="{A6DF0C59-B000-47C9-9325-1D5088C822EE}">
      <text>
        <r>
          <rPr>
            <sz val="11"/>
            <color theme="1"/>
            <rFont val="Calibri"/>
            <family val="2"/>
            <scheme val="minor"/>
          </rPr>
  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dit zijn gemiddelde tarieven over de jaren, terug te vinden op je energierekening</t>
        </r>
      </text>
    </comment>
    <comment ref="E2" authorId="1" shapeId="0" xr:uid="{60DD6C8D-BA50-4363-9F5B-713FE54597FB}">
      <text>
        <r>
          <rPr>
            <b/>
            <sz val="9"/>
            <color indexed="81"/>
            <rFont val="Tahoma"/>
            <family val="2"/>
          </rPr>
          <t>TF Klip:</t>
        </r>
        <r>
          <rPr>
            <sz val="9"/>
            <color indexed="81"/>
            <rFont val="Tahoma"/>
            <family val="2"/>
          </rPr>
          <t xml:space="preserve">
Prijspeil januari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4B193A7-E8CD-4686-886F-C7FF5BE17C15}" keepAlive="1" name="Query - table__84672NED" description="Connection to the 'table__84672NED' query in the workbook." type="5" refreshedVersion="0" background="1" saveData="1">
    <dbPr connection="Provider=Microsoft.Mashup.OleDb.1;Data Source=$Workbook$;Location=table__84672NED;Extended Properties=&quot;&quot;" command="SELECT * FROM [table__84672NED]"/>
  </connection>
</connections>
</file>

<file path=xl/sharedStrings.xml><?xml version="1.0" encoding="utf-8"?>
<sst xmlns="http://schemas.openxmlformats.org/spreadsheetml/2006/main" count="53" uniqueCount="43">
  <si>
    <t>Verbruik</t>
  </si>
  <si>
    <t>kWh</t>
  </si>
  <si>
    <t>Gas</t>
  </si>
  <si>
    <t>Totaal</t>
  </si>
  <si>
    <t>Variabel gas</t>
  </si>
  <si>
    <t>ODE Gas</t>
  </si>
  <si>
    <t>kWh/m3 gas</t>
  </si>
  <si>
    <t>SCOP hybride</t>
  </si>
  <si>
    <t>Variabele Tarieven</t>
  </si>
  <si>
    <t>Totaal incl btw</t>
  </si>
  <si>
    <t>ODE Elektriciteit</t>
  </si>
  <si>
    <t>Variabel Elektriciteitskosten</t>
  </si>
  <si>
    <t>Aannames verbruik</t>
  </si>
  <si>
    <t>Besparing in energiekosten per jaar ten opzichte van een cv-ketel</t>
  </si>
  <si>
    <t>Terugverdientijd hybride warmtepomp</t>
  </si>
  <si>
    <t>Prijs warmtepomp in €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</si>
  <si>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gas</t>
    </r>
  </si>
  <si>
    <r>
      <t>Huidig jaarverbruik gas in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</si>
  <si>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Je vindt dit op de jaarafrekening of in de app van je energieleverancier.</t>
  </si>
  <si>
    <t>Jouw gegevens</t>
  </si>
  <si>
    <t>Vul de vier gele velden in</t>
  </si>
  <si>
    <t>Aandeel warmtepomp voor ruimteverwarming</t>
  </si>
  <si>
    <t>Het geschatte deel van de verwarming dat de warmtepomp doet voordat de cv-ketel moet bijspringen.</t>
  </si>
  <si>
    <t>Verbruik cv-ketel + hybride warmtepomp</t>
  </si>
  <si>
    <t>Huidig verbruik</t>
  </si>
  <si>
    <t>We gaan hier uit van gemiddelden. Pas de blauwe velden alleen aan als je meer weet over jouw situatie.</t>
  </si>
  <si>
    <t>Energiekosten</t>
  </si>
  <si>
    <t>De vaste kosten voor je aansluiting zitten hier niet bij. Deze zijn bij een cv-ketel en een hybride warmtepomp hetzelfde.</t>
  </si>
  <si>
    <t>Pas onderstaande velden niet aan, dit gaat automatisch!</t>
  </si>
  <si>
    <t>Hoe snel verdien je een hybride warmtepomp terug?</t>
  </si>
  <si>
    <r>
      <t>Hoeveelheid gas voor tapwater en koken in m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</si>
  <si>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Huidig jaarverbruik stroom in kWh</t>
  </si>
  <si>
    <t>De hoeveelheid gas die je gebruikt voor andere dingen dan ruimtes verwarmen.</t>
  </si>
  <si>
    <t>Het geschatte jaarrendement van de warmtepomp. 3,8 betekent dat 1kWh stroom 3,8kWh warmte oplevert.</t>
  </si>
  <si>
    <t>Vul zelf je tarief in</t>
  </si>
  <si>
    <t>Prijs per m3</t>
  </si>
  <si>
    <t>Prijs per kWh</t>
  </si>
  <si>
    <t>Energietarieven</t>
  </si>
  <si>
    <t>Vul zelf een tarief in, of kies met het dropdown menu een referentiejaar.</t>
  </si>
  <si>
    <t>Stroom</t>
  </si>
  <si>
    <t>Energiebelasting</t>
  </si>
  <si>
    <t>!!! Er wordt alleen met deze prijs gerekend als 'energietarieven' staat op 'vul zelf je tarief in'.</t>
  </si>
  <si>
    <t>Vul de prijs (inclusief installatie) in waar de subsidie die je krijgt al vanaf getrokken 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</si>
</sst>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 [$€-413]\ * #,##0.00_ ;_ [$€-413]\ * \-#,##0.00_ ;_ [$€-413]\ * &quot;-&quot;??_ ;_ @_ "/>
    <numFmt numFmtId="166" formatCode="&quot;€&quot;\ #,##0.00"/>
    <numFmt numFmtId="167" formatCode="_ [$€-413]\ * #,##0_ ;_ [$€-413]\ * \-#,##0_ ;_ [$€-413]\ * &quot;-&quot;??_ ;_ @_ "/>
    <numFmt numFmtId="168" formatCode="0\ &quot;Jaar&quot;"/>
    <numFmt numFmtId="169" formatCode="_ [$€-2]\ * #,##0.00_ ;_ [$€-2]\ * \-#,##0.00_ ;_ [$€-2]\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0CB5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6" borderId="0" applyNumberFormat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5" borderId="0" xfId="5" applyFont="1"/>
    <xf numFmtId="0" fontId="4" fillId="2" borderId="0" xfId="2"/>
    <xf numFmtId="0" fontId="0" fillId="0" borderId="0" xfId="0" applyAlignment="1">
      <alignment wrapText="1"/>
    </xf>
    <xf numFmtId="165" fontId="0" fillId="7" borderId="0" xfId="1" applyNumberFormat="1" applyFont="1" applyFill="1"/>
    <xf numFmtId="0" fontId="7" fillId="2" borderId="0" xfId="2" applyFont="1" applyAlignment="1">
      <alignment vertical="center"/>
    </xf>
    <xf numFmtId="166" fontId="0" fillId="8" borderId="0" xfId="0" applyNumberFormat="1" applyFill="1"/>
    <xf numFmtId="165" fontId="0" fillId="8" borderId="0" xfId="1" applyNumberFormat="1" applyFont="1" applyFill="1"/>
    <xf numFmtId="165" fontId="0" fillId="8" borderId="0" xfId="0" applyNumberFormat="1" applyFill="1"/>
    <xf numFmtId="0" fontId="9" fillId="5" borderId="0" xfId="5" applyFont="1"/>
    <xf numFmtId="0" fontId="4" fillId="10" borderId="0" xfId="2" applyFill="1"/>
    <xf numFmtId="0" fontId="0" fillId="10" borderId="0" xfId="0" applyFill="1"/>
    <xf numFmtId="0" fontId="4" fillId="12" borderId="0" xfId="2" applyFill="1"/>
    <xf numFmtId="0" fontId="7" fillId="12" borderId="0" xfId="2" applyFont="1" applyFill="1" applyAlignment="1">
      <alignment vertical="center"/>
    </xf>
    <xf numFmtId="0" fontId="8" fillId="12" borderId="0" xfId="2" applyFont="1" applyFill="1" applyAlignment="1">
      <alignment horizontal="center" vertical="center" wrapText="1"/>
    </xf>
    <xf numFmtId="0" fontId="3" fillId="10" borderId="0" xfId="2" applyFont="1" applyFill="1" applyAlignment="1">
      <alignment horizontal="right"/>
    </xf>
    <xf numFmtId="0" fontId="0" fillId="10" borderId="0" xfId="2" applyFont="1" applyFill="1"/>
    <xf numFmtId="0" fontId="3" fillId="10" borderId="0" xfId="2" applyFont="1" applyFill="1"/>
    <xf numFmtId="0" fontId="0" fillId="8" borderId="2" xfId="6" applyNumberFormat="1" applyFont="1" applyFill="1" applyBorder="1" applyProtection="1">
      <protection locked="0"/>
    </xf>
    <xf numFmtId="9" fontId="0" fillId="8" borderId="2" xfId="7" applyFont="1" applyFill="1" applyBorder="1" applyProtection="1">
      <protection locked="0"/>
    </xf>
    <xf numFmtId="0" fontId="0" fillId="13" borderId="2" xfId="6" applyNumberFormat="1" applyFont="1" applyFill="1" applyBorder="1" applyProtection="1">
      <protection locked="0"/>
    </xf>
    <xf numFmtId="0" fontId="0" fillId="10" borderId="0" xfId="2" applyFont="1" applyFill="1" applyBorder="1"/>
    <xf numFmtId="0" fontId="14" fillId="10" borderId="0" xfId="2" applyFont="1" applyFill="1" applyBorder="1"/>
    <xf numFmtId="0" fontId="3" fillId="10" borderId="0" xfId="2" applyFont="1" applyFill="1" applyBorder="1"/>
    <xf numFmtId="0" fontId="4" fillId="14" borderId="0" xfId="2" applyFill="1"/>
    <xf numFmtId="0" fontId="0" fillId="14" borderId="0" xfId="0" applyFill="1"/>
    <xf numFmtId="0" fontId="3" fillId="14" borderId="0" xfId="2" applyFont="1" applyFill="1"/>
    <xf numFmtId="0" fontId="11" fillId="14" borderId="0" xfId="2" applyFont="1" applyFill="1" applyAlignment="1">
      <alignment horizontal="center" vertical="center"/>
    </xf>
    <xf numFmtId="0" fontId="0" fillId="14" borderId="0" xfId="2" applyFont="1" applyFill="1"/>
    <xf numFmtId="0" fontId="10" fillId="14" borderId="0" xfId="2" applyFont="1" applyFill="1" applyAlignment="1">
      <alignment vertical="center"/>
    </xf>
    <xf numFmtId="17" fontId="14" fillId="14" borderId="0" xfId="2" applyNumberFormat="1" applyFont="1" applyFill="1" applyBorder="1"/>
    <xf numFmtId="17" fontId="3" fillId="14" borderId="0" xfId="2" applyNumberFormat="1" applyFont="1" applyFill="1" applyBorder="1"/>
    <xf numFmtId="0" fontId="0" fillId="14" borderId="0" xfId="2" applyFont="1" applyFill="1" applyBorder="1"/>
    <xf numFmtId="17" fontId="3" fillId="14" borderId="0" xfId="2" applyNumberFormat="1" applyFont="1" applyFill="1"/>
    <xf numFmtId="0" fontId="3" fillId="14" borderId="0" xfId="2" applyFont="1" applyFill="1" applyAlignment="1">
      <alignment horizontal="left"/>
    </xf>
    <xf numFmtId="0" fontId="14" fillId="14" borderId="0" xfId="2" applyFont="1" applyFill="1" applyBorder="1"/>
    <xf numFmtId="0" fontId="3" fillId="14" borderId="0" xfId="2" applyFont="1" applyFill="1" applyBorder="1"/>
    <xf numFmtId="0" fontId="0" fillId="11" borderId="3" xfId="4" applyFont="1" applyFill="1" applyBorder="1"/>
    <xf numFmtId="0" fontId="0" fillId="11" borderId="6" xfId="4" applyFont="1" applyFill="1" applyBorder="1"/>
    <xf numFmtId="0" fontId="0" fillId="11" borderId="8" xfId="4" applyFont="1" applyFill="1" applyBorder="1"/>
    <xf numFmtId="1" fontId="0" fillId="15" borderId="4" xfId="3" applyNumberFormat="1" applyFont="1" applyFill="1" applyBorder="1"/>
    <xf numFmtId="0" fontId="0" fillId="15" borderId="4" xfId="3" applyFont="1" applyFill="1" applyBorder="1"/>
    <xf numFmtId="165" fontId="1" fillId="15" borderId="5" xfId="3" applyNumberFormat="1" applyFill="1" applyBorder="1"/>
    <xf numFmtId="1" fontId="0" fillId="15" borderId="1" xfId="3" applyNumberFormat="1" applyFont="1" applyFill="1" applyBorder="1"/>
    <xf numFmtId="0" fontId="0" fillId="15" borderId="1" xfId="3" applyFont="1" applyFill="1" applyBorder="1"/>
    <xf numFmtId="165" fontId="1" fillId="15" borderId="7" xfId="3" applyNumberFormat="1" applyFill="1" applyBorder="1"/>
    <xf numFmtId="0" fontId="0" fillId="15" borderId="9" xfId="3" applyFont="1" applyFill="1" applyBorder="1"/>
    <xf numFmtId="165" fontId="3" fillId="15" borderId="10" xfId="3" applyNumberFormat="1" applyFont="1" applyFill="1" applyBorder="1"/>
    <xf numFmtId="0" fontId="0" fillId="16" borderId="3" xfId="4" applyFont="1" applyFill="1" applyBorder="1"/>
    <xf numFmtId="0" fontId="0" fillId="16" borderId="6" xfId="4" applyFont="1" applyFill="1" applyBorder="1"/>
    <xf numFmtId="0" fontId="0" fillId="16" borderId="8" xfId="4" applyFont="1" applyFill="1" applyBorder="1"/>
    <xf numFmtId="1" fontId="0" fillId="17" borderId="4" xfId="3" applyNumberFormat="1" applyFont="1" applyFill="1" applyBorder="1"/>
    <xf numFmtId="0" fontId="0" fillId="17" borderId="4" xfId="3" applyFont="1" applyFill="1" applyBorder="1"/>
    <xf numFmtId="165" fontId="1" fillId="17" borderId="5" xfId="3" applyNumberFormat="1" applyFill="1" applyBorder="1"/>
    <xf numFmtId="1" fontId="0" fillId="17" borderId="1" xfId="3" applyNumberFormat="1" applyFont="1" applyFill="1" applyBorder="1"/>
    <xf numFmtId="0" fontId="0" fillId="17" borderId="1" xfId="3" applyFont="1" applyFill="1" applyBorder="1"/>
    <xf numFmtId="165" fontId="1" fillId="17" borderId="7" xfId="3" applyNumberFormat="1" applyFill="1" applyBorder="1"/>
    <xf numFmtId="0" fontId="0" fillId="17" borderId="9" xfId="3" applyFont="1" applyFill="1" applyBorder="1"/>
    <xf numFmtId="165" fontId="3" fillId="17" borderId="10" xfId="3" applyNumberFormat="1" applyFont="1" applyFill="1" applyBorder="1"/>
    <xf numFmtId="0" fontId="14" fillId="10" borderId="0" xfId="2" applyFont="1" applyFill="1" applyAlignment="1">
      <alignment wrapText="1"/>
    </xf>
    <xf numFmtId="0" fontId="0" fillId="8" borderId="2" xfId="7" applyNumberFormat="1" applyFont="1" applyFill="1" applyBorder="1" applyProtection="1">
      <protection locked="0"/>
    </xf>
    <xf numFmtId="0" fontId="0" fillId="7" borderId="0" xfId="1" applyNumberFormat="1" applyFont="1" applyFill="1"/>
    <xf numFmtId="17" fontId="16" fillId="14" borderId="0" xfId="2" applyNumberFormat="1" applyFont="1" applyFill="1"/>
    <xf numFmtId="0" fontId="0" fillId="13" borderId="12" xfId="6" applyNumberFormat="1" applyFont="1" applyFill="1" applyBorder="1" applyProtection="1">
      <protection locked="0"/>
    </xf>
    <xf numFmtId="0" fontId="0" fillId="13" borderId="11" xfId="6" applyNumberFormat="1" applyFont="1" applyFill="1" applyBorder="1" applyProtection="1">
      <protection locked="0"/>
    </xf>
    <xf numFmtId="169" fontId="0" fillId="18" borderId="11" xfId="6" applyNumberFormat="1" applyFont="1" applyFill="1" applyBorder="1" applyProtection="1">
      <protection locked="0"/>
    </xf>
    <xf numFmtId="0" fontId="17" fillId="12" borderId="0" xfId="2" applyFont="1" applyFill="1" applyAlignment="1">
      <alignment horizontal="left" vertical="center" wrapText="1"/>
    </xf>
    <xf numFmtId="0" fontId="3" fillId="10" borderId="0" xfId="2" applyFont="1" applyFill="1" applyAlignment="1">
      <alignment horizontal="left" vertical="top"/>
    </xf>
    <xf numFmtId="0" fontId="3" fillId="10" borderId="0" xfId="2" applyFont="1" applyFill="1" applyAlignment="1">
      <alignment horizontal="right" vertical="center" wrapText="1"/>
    </xf>
    <xf numFmtId="167" fontId="10" fillId="9" borderId="0" xfId="0" applyNumberFormat="1" applyFont="1" applyFill="1" applyAlignment="1">
      <alignment horizontal="left" vertical="center" indent="1"/>
    </xf>
    <xf numFmtId="167" fontId="10" fillId="9" borderId="1" xfId="0" applyNumberFormat="1" applyFont="1" applyFill="1" applyBorder="1" applyAlignment="1">
      <alignment horizontal="left" vertical="center" indent="1"/>
    </xf>
    <xf numFmtId="168" fontId="10" fillId="9" borderId="0" xfId="0" applyNumberFormat="1" applyFont="1" applyFill="1" applyAlignment="1">
      <alignment horizontal="right" vertical="center"/>
    </xf>
    <xf numFmtId="0" fontId="15" fillId="10" borderId="0" xfId="2" applyFont="1" applyFill="1" applyAlignment="1">
      <alignment horizontal="right" vertical="center"/>
    </xf>
  </cellXfs>
  <cellStyles count="8">
    <cellStyle name="40% - Accent2" xfId="3" builtinId="35"/>
    <cellStyle name="40% - Accent6" xfId="6" builtinId="51"/>
    <cellStyle name="60% - Accent2" xfId="4" builtinId="36"/>
    <cellStyle name="Accent2" xfId="2" builtinId="33"/>
    <cellStyle name="Accent5" xfId="5" builtinId="45"/>
    <cellStyle name="Procent" xfId="7" builtinId="5"/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B0CB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2632074</xdr:colOff>
      <xdr:row>0</xdr:row>
      <xdr:rowOff>120650</xdr:rowOff>
    </xdr:from>
    <xdr:to>
      <xdr:col>6</xdr:col>
      <xdr:colOff>3783844</xdr:colOff>
      <xdr:row>6</xdr:row>
      <xdr:rowOff>125811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15C0D62B-C6E3-ED2F-4C80-345B47E8F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2974" y="120650"/>
          <a:ext cx="1148595" cy="11449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ijmen Klip | HIER" id="{CB38C4C4-C220-4574-BC71-A0E27D0D6BA6}" userId="Tijmen Klip | HIER" providerId="None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2-04-21T12:24:51.95" personId="{CB38C4C4-C220-4574-BC71-A0E27D0D6BA6}" id="{A6DF0C59-B000-47C9-9325-1D5088C822EE}">
    <text>dit zijn gemiddelde tarieven over de jaren, terug te vinden op je energierekening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B749-1BD6-45EA-A9E7-96BBB4179800}">
  <dimension ref="A1:XFC42"/>
  <sheetViews>
    <sheetView tabSelected="1" workbookViewId="0">
      <selection activeCell="F8" sqref="F8"/>
    </sheetView>
  </sheetViews>
  <sheetFormatPr baseColWidth="10" defaultColWidth="0" defaultRowHeight="15" zeroHeight="1" x14ac:dyDescent="0.2"/>
  <cols>
    <col min="1" max="1" width="4.33203125" style="11" customWidth="1"/>
    <col min="2" max="2" width="43.5" style="11" customWidth="1"/>
    <col min="3" max="3" width="20.5" style="11" customWidth="1"/>
    <col min="4" max="4" width="9.83203125" customWidth="1"/>
    <col min="5" max="5" width="10.5" customWidth="1"/>
    <col min="6" max="6" width="14.5" customWidth="1"/>
    <col min="7" max="7" width="59.5" customWidth="1"/>
    <col min="8" max="8" width="10.5" hidden="1" customWidth="1"/>
    <col min="9" max="9" width="33.33203125" hidden="1" customWidth="1"/>
    <col min="10" max="10" width="35.6640625" hidden="1" customWidth="1"/>
    <col min="11" max="11" width="43.33203125" hidden="1" customWidth="1"/>
    <col min="12" max="12" width="29.5" hidden="1" customWidth="1"/>
    <col min="13" max="13" width="42" hidden="1" customWidth="1"/>
    <col min="14" max="18" width="0" hidden="1" customWidth="1"/>
    <col min="19" max="16382" width="9.1640625" hidden="1"/>
    <col min="16383" max="16383" width="13.83203125" hidden="1" customWidth="1"/>
    <col min="16384" max="16384" width="14.33203125" hidden="1" customWidth="1"/>
  </cols>
  <sheetData>
    <row r="1" spans="1:8" ht="15" customHeight="1" x14ac:dyDescent="0.2">
      <c r="A1" s="12"/>
      <c r="B1" s="66" t="s">
        <v>29</v>
      </c>
      <c r="C1" s="66"/>
      <c r="D1" s="66"/>
      <c r="E1" s="66"/>
      <c r="F1" s="66"/>
      <c r="G1" s="13"/>
      <c r="H1" s="5"/>
    </row>
    <row r="2" spans="1:8" ht="15" customHeight="1" x14ac:dyDescent="0.2">
      <c r="A2" s="12"/>
      <c r="B2" s="66"/>
      <c r="C2" s="66"/>
      <c r="D2" s="66"/>
      <c r="E2" s="66"/>
      <c r="F2" s="66"/>
      <c r="G2" s="13"/>
      <c r="H2" s="5"/>
    </row>
    <row r="3" spans="1:8" ht="15" customHeight="1" x14ac:dyDescent="0.2">
      <c r="A3" s="12"/>
      <c r="B3" s="66"/>
      <c r="C3" s="66"/>
      <c r="D3" s="66"/>
      <c r="E3" s="66"/>
      <c r="F3" s="66"/>
      <c r="G3" s="13"/>
      <c r="H3" s="5"/>
    </row>
    <row r="4" spans="1:8" ht="15" customHeight="1" x14ac:dyDescent="0.2">
      <c r="A4" s="12"/>
      <c r="B4" s="12"/>
      <c r="C4" s="14"/>
      <c r="D4" s="14"/>
      <c r="E4" s="14"/>
      <c r="F4" s="14"/>
      <c r="G4" s="13"/>
      <c r="H4" s="5"/>
    </row>
    <row r="5" spans="1:8" ht="15" customHeight="1" x14ac:dyDescent="0.2">
      <c r="A5" s="24"/>
      <c r="B5" s="25"/>
      <c r="C5" s="26" t="s">
        <v>19</v>
      </c>
      <c r="D5" s="62" t="s">
        <v>20</v>
      </c>
      <c r="E5" s="27"/>
      <c r="F5" s="28"/>
      <c r="G5" s="29"/>
      <c r="H5" s="5"/>
    </row>
    <row r="6" spans="1:8" x14ac:dyDescent="0.2">
      <c r="A6" s="24"/>
      <c r="B6" s="26" t="s">
        <v>37</v>
      </c>
      <c r="C6" s="20" t="s">
        <v>34</v>
      </c>
      <c r="D6" s="30" t="s">
        <v>38</v>
      </c>
      <c r="E6" s="31"/>
      <c r="F6" s="32"/>
      <c r="G6" s="31"/>
      <c r="H6" s="2"/>
    </row>
    <row r="7" spans="1:8" x14ac:dyDescent="0.2">
      <c r="A7" s="24"/>
      <c r="B7" s="26" t="s">
        <v>35</v>
      </c>
      <c r="C7" s="65">
        <v>1.29</v>
      </c>
      <c r="D7" s="30" t="s">
        <v>41</v>
      </c>
      <c r="E7" s="31"/>
      <c r="F7" s="32"/>
      <c r="G7" s="31"/>
      <c r="H7" s="2"/>
    </row>
    <row r="8" spans="1:8" x14ac:dyDescent="0.2">
      <c r="A8" s="24"/>
      <c r="B8" s="26" t="s">
        <v>36</v>
      </c>
      <c r="C8" s="65">
        <v>0.38</v>
      </c>
      <c r="D8" s="30" t="s">
        <v>41</v>
      </c>
      <c r="E8" s="31"/>
      <c r="F8" s="32"/>
      <c r="G8" s="31"/>
      <c r="H8" s="2"/>
    </row>
    <row r="9" spans="1:8" x14ac:dyDescent="0.2">
      <c r="A9" s="24"/>
      <c r="B9" s="26" t="s">
        <v>15</v>
      </c>
      <c r="C9" s="20">
        <v>3900</v>
      </c>
      <c r="D9" s="30" t="s">
        <v>42</v>
      </c>
      <c r="E9" s="31"/>
      <c r="F9" s="32"/>
      <c r="G9" s="31"/>
      <c r="H9" s="2"/>
    </row>
    <row r="10" spans="1:8" ht="17" x14ac:dyDescent="0.2">
      <c r="A10" s="24"/>
      <c r="B10" s="26" t="s">
        <v>17</v>
      </c>
      <c r="C10" s="63">
        <v>1169</v>
      </c>
      <c r="D10" s="30" t="s">
        <v>18</v>
      </c>
      <c r="E10" s="31"/>
      <c r="F10" s="32"/>
      <c r="G10" s="31"/>
      <c r="H10" s="2"/>
    </row>
    <row r="11" spans="1:8" x14ac:dyDescent="0.2">
      <c r="A11" s="24"/>
      <c r="B11" s="26" t="s">
        <v>31</v>
      </c>
      <c r="C11" s="64">
        <v>2479</v>
      </c>
      <c r="D11" s="30" t="s">
        <v>18</v>
      </c>
      <c r="E11" s="31"/>
      <c r="F11" s="32"/>
      <c r="G11" s="31"/>
      <c r="H11" s="2"/>
    </row>
    <row r="12" spans="1:8" x14ac:dyDescent="0.2">
      <c r="A12" s="24"/>
      <c r="B12" s="28"/>
      <c r="C12" s="33"/>
      <c r="D12" s="33"/>
      <c r="E12" s="33"/>
      <c r="F12" s="28"/>
      <c r="G12" s="33"/>
      <c r="H12" s="2"/>
    </row>
    <row r="13" spans="1:8" x14ac:dyDescent="0.2">
      <c r="A13" s="24"/>
      <c r="B13" s="25"/>
      <c r="C13" s="34" t="s">
        <v>12</v>
      </c>
      <c r="D13" s="62" t="s">
        <v>25</v>
      </c>
      <c r="E13" s="33"/>
      <c r="F13" s="28"/>
      <c r="G13" s="33"/>
      <c r="H13" s="2"/>
    </row>
    <row r="14" spans="1:8" x14ac:dyDescent="0.2">
      <c r="A14" s="24"/>
      <c r="B14" s="26" t="s">
        <v>7</v>
      </c>
      <c r="C14" s="18">
        <v>3.8</v>
      </c>
      <c r="D14" s="30" t="s">
        <v>33</v>
      </c>
      <c r="E14" s="31"/>
      <c r="F14" s="32"/>
      <c r="G14" s="31"/>
      <c r="H14" s="2"/>
    </row>
    <row r="15" spans="1:8" x14ac:dyDescent="0.2">
      <c r="A15" s="24"/>
      <c r="B15" s="26" t="s">
        <v>21</v>
      </c>
      <c r="C15" s="19">
        <v>0.6</v>
      </c>
      <c r="D15" s="35" t="s">
        <v>22</v>
      </c>
      <c r="E15" s="32"/>
      <c r="F15" s="32"/>
      <c r="G15" s="36"/>
      <c r="H15" s="2"/>
    </row>
    <row r="16" spans="1:8" ht="17" x14ac:dyDescent="0.2">
      <c r="A16" s="24"/>
      <c r="B16" s="26" t="s">
        <v>30</v>
      </c>
      <c r="C16" s="60">
        <v>240</v>
      </c>
      <c r="D16" s="35" t="s">
        <v>32</v>
      </c>
      <c r="E16" s="32"/>
      <c r="F16" s="36"/>
      <c r="G16" s="36"/>
      <c r="H16" s="2"/>
    </row>
    <row r="17" spans="1:10" x14ac:dyDescent="0.2">
      <c r="A17" s="24"/>
      <c r="B17" s="26"/>
      <c r="C17" s="26"/>
      <c r="D17" s="35"/>
      <c r="E17" s="32"/>
      <c r="F17" s="36"/>
      <c r="G17" s="36"/>
      <c r="H17" s="2"/>
    </row>
    <row r="18" spans="1:10" x14ac:dyDescent="0.2">
      <c r="A18" s="10"/>
      <c r="C18" s="17" t="s">
        <v>28</v>
      </c>
      <c r="D18" s="22"/>
      <c r="E18" s="21"/>
      <c r="F18" s="23"/>
      <c r="G18" s="23"/>
      <c r="H18" s="2"/>
    </row>
    <row r="19" spans="1:10" ht="33" thickBot="1" x14ac:dyDescent="0.25">
      <c r="A19" s="10"/>
      <c r="B19" s="16"/>
      <c r="C19" s="16"/>
      <c r="D19" s="15" t="s">
        <v>0</v>
      </c>
      <c r="E19" s="16"/>
      <c r="F19" s="17" t="s">
        <v>26</v>
      </c>
      <c r="G19" s="59" t="s">
        <v>27</v>
      </c>
      <c r="H19" s="2"/>
    </row>
    <row r="20" spans="1:10" ht="17" x14ac:dyDescent="0.2">
      <c r="A20" s="10"/>
      <c r="B20" s="17" t="s">
        <v>24</v>
      </c>
      <c r="C20" s="37" t="s">
        <v>2</v>
      </c>
      <c r="D20" s="40">
        <f>C10</f>
        <v>1169</v>
      </c>
      <c r="E20" s="41" t="s">
        <v>16</v>
      </c>
      <c r="F20" s="42">
        <f>$D$20*(HLOOKUP($C$6,Energietarieven!$C$2:$F$6,5,FALSE))</f>
        <v>1508.01</v>
      </c>
      <c r="G20" s="17"/>
      <c r="H20" s="2"/>
    </row>
    <row r="21" spans="1:10" x14ac:dyDescent="0.2">
      <c r="A21" s="10"/>
      <c r="B21" s="16"/>
      <c r="C21" s="38" t="s">
        <v>39</v>
      </c>
      <c r="D21" s="43">
        <f>C11</f>
        <v>2479</v>
      </c>
      <c r="E21" s="44" t="s">
        <v>1</v>
      </c>
      <c r="F21" s="45">
        <f>D21*(HLOOKUP($C$6,Energietarieven!$C$2:$F$11,10,FALSE))</f>
        <v>942.02</v>
      </c>
      <c r="G21" s="17"/>
      <c r="H21" s="2"/>
      <c r="J21" s="3"/>
    </row>
    <row r="22" spans="1:10" ht="16" thickBot="1" x14ac:dyDescent="0.25">
      <c r="A22" s="10"/>
      <c r="B22" s="16"/>
      <c r="C22" s="39" t="s">
        <v>3</v>
      </c>
      <c r="D22" s="46"/>
      <c r="E22" s="46"/>
      <c r="F22" s="47">
        <f>SUM(F20:F21)</f>
        <v>2450.0299999999997</v>
      </c>
      <c r="G22" s="17"/>
      <c r="H22" s="2"/>
      <c r="J22" s="3"/>
    </row>
    <row r="23" spans="1:10" ht="16" thickBot="1" x14ac:dyDescent="0.25">
      <c r="A23" s="10"/>
      <c r="B23" s="16"/>
      <c r="C23" s="16"/>
      <c r="D23" s="16"/>
      <c r="E23" s="16"/>
      <c r="F23" s="16"/>
      <c r="G23" s="17"/>
      <c r="H23" s="2"/>
      <c r="J23" s="3"/>
    </row>
    <row r="24" spans="1:10" ht="17" x14ac:dyDescent="0.2">
      <c r="A24" s="10"/>
      <c r="B24" s="67" t="s">
        <v>23</v>
      </c>
      <c r="C24" s="48" t="s">
        <v>2</v>
      </c>
      <c r="D24" s="51">
        <f>C16+((1-C15)*(D20-C16))</f>
        <v>611.6</v>
      </c>
      <c r="E24" s="52" t="s">
        <v>16</v>
      </c>
      <c r="F24" s="53">
        <f>$D$24*(HLOOKUP($C$6,Energietarieven!$C$2:$F$6,5,FALSE))</f>
        <v>788.96400000000006</v>
      </c>
      <c r="G24" s="17"/>
      <c r="H24" s="2"/>
      <c r="J24" s="3"/>
    </row>
    <row r="25" spans="1:10" x14ac:dyDescent="0.2">
      <c r="A25" s="10"/>
      <c r="B25" s="67"/>
      <c r="C25" s="49" t="s">
        <v>39</v>
      </c>
      <c r="D25" s="54">
        <f>((D20-C16)*C15)*Energietarieven!C13/C14+D21</f>
        <v>3901.8368421052633</v>
      </c>
      <c r="E25" s="55" t="s">
        <v>1</v>
      </c>
      <c r="F25" s="56">
        <f>$D$25*(HLOOKUP($C$6,Energietarieven!$C$2:$F$11,10,FALSE))</f>
        <v>1482.6980000000001</v>
      </c>
      <c r="G25" s="17"/>
      <c r="H25" s="2"/>
      <c r="J25" s="3"/>
    </row>
    <row r="26" spans="1:10" ht="16" thickBot="1" x14ac:dyDescent="0.25">
      <c r="A26" s="10"/>
      <c r="B26" s="16"/>
      <c r="C26" s="50" t="s">
        <v>3</v>
      </c>
      <c r="D26" s="57"/>
      <c r="E26" s="57"/>
      <c r="F26" s="58">
        <f>SUM(F24:F25)</f>
        <v>2271.6620000000003</v>
      </c>
      <c r="G26" s="17"/>
      <c r="H26" s="2"/>
      <c r="J26" s="3"/>
    </row>
    <row r="27" spans="1:10" x14ac:dyDescent="0.2">
      <c r="A27" s="10"/>
      <c r="B27" s="16"/>
      <c r="C27" s="16"/>
      <c r="D27" s="16"/>
      <c r="E27" s="16"/>
      <c r="F27" s="16"/>
      <c r="G27" s="16"/>
      <c r="H27" s="2"/>
      <c r="I27" s="3"/>
      <c r="J27" s="3"/>
    </row>
    <row r="28" spans="1:10" x14ac:dyDescent="0.2">
      <c r="A28" s="10"/>
      <c r="B28" s="16"/>
      <c r="C28" s="16"/>
      <c r="D28" s="16"/>
      <c r="E28" s="16"/>
      <c r="F28" s="16"/>
      <c r="G28" s="16"/>
      <c r="H28" s="1"/>
      <c r="I28" s="3"/>
      <c r="J28" s="3"/>
    </row>
    <row r="29" spans="1:10" ht="19.5" customHeight="1" x14ac:dyDescent="0.2">
      <c r="A29" s="10"/>
      <c r="B29" s="68" t="s">
        <v>13</v>
      </c>
      <c r="C29" s="68"/>
      <c r="D29" s="69">
        <f>F22-F26</f>
        <v>178.36799999999948</v>
      </c>
      <c r="E29" s="69"/>
      <c r="F29" s="16"/>
      <c r="G29" s="16"/>
      <c r="H29" s="1"/>
      <c r="I29" s="3"/>
      <c r="J29" s="3"/>
    </row>
    <row r="30" spans="1:10" ht="19.5" customHeight="1" x14ac:dyDescent="0.2">
      <c r="A30" s="10"/>
      <c r="B30" s="68"/>
      <c r="C30" s="68"/>
      <c r="D30" s="70"/>
      <c r="E30" s="70"/>
      <c r="F30" s="16"/>
      <c r="G30" s="16"/>
      <c r="H30" s="1"/>
      <c r="I30" s="3"/>
      <c r="J30" s="3"/>
    </row>
    <row r="31" spans="1:10" ht="19.5" customHeight="1" x14ac:dyDescent="0.2">
      <c r="A31" s="10"/>
      <c r="B31" s="72" t="s">
        <v>14</v>
      </c>
      <c r="C31" s="72"/>
      <c r="D31" s="71">
        <f>$C$9/D29</f>
        <v>21.864908503767555</v>
      </c>
      <c r="E31" s="71"/>
      <c r="F31" s="16"/>
      <c r="G31" s="16"/>
      <c r="H31" s="1"/>
      <c r="I31" s="3"/>
      <c r="J31" s="3"/>
    </row>
    <row r="32" spans="1:10" ht="19.5" customHeight="1" x14ac:dyDescent="0.2">
      <c r="A32" s="10"/>
      <c r="B32" s="72"/>
      <c r="C32" s="72"/>
      <c r="D32" s="71"/>
      <c r="E32" s="71"/>
      <c r="F32" s="16"/>
      <c r="G32" s="16"/>
      <c r="H32" s="1"/>
      <c r="I32" s="3"/>
      <c r="J32" s="3"/>
    </row>
    <row r="33" spans="1:10" x14ac:dyDescent="0.2">
      <c r="A33" s="10"/>
      <c r="B33" s="16"/>
      <c r="C33" s="16"/>
      <c r="D33" s="16"/>
      <c r="E33" s="16"/>
      <c r="F33" s="16"/>
      <c r="G33" s="16"/>
      <c r="H33" s="1"/>
      <c r="I33" s="3"/>
      <c r="J33" s="3"/>
    </row>
    <row r="34" spans="1:10" x14ac:dyDescent="0.2">
      <c r="A34" s="10"/>
      <c r="B34" s="16"/>
      <c r="C34" s="16"/>
      <c r="D34" s="16"/>
      <c r="E34" s="16"/>
      <c r="F34" s="16"/>
      <c r="G34" s="16"/>
      <c r="H34" s="1"/>
    </row>
    <row r="35" spans="1:10" hidden="1" x14ac:dyDescent="0.2">
      <c r="H35" s="1"/>
    </row>
    <row r="36" spans="1:10" hidden="1" x14ac:dyDescent="0.2">
      <c r="H36" s="1"/>
    </row>
    <row r="37" spans="1:10" hidden="1" x14ac:dyDescent="0.2">
      <c r="H37" s="1"/>
    </row>
    <row r="38" spans="1:10" hidden="1" x14ac:dyDescent="0.2">
      <c r="H38" s="1"/>
    </row>
    <row r="39" spans="1:10" hidden="1" x14ac:dyDescent="0.2">
      <c r="H39" s="1"/>
    </row>
    <row r="40" spans="1:10" hidden="1" x14ac:dyDescent="0.2">
      <c r="H40" s="1"/>
    </row>
    <row r="41" spans="1:10" hidden="1" x14ac:dyDescent="0.2">
      <c r="H41" s="1"/>
    </row>
    <row r="42" spans="1:10" x14ac:dyDescent="0.2">
      <c r="D42" s="11"/>
      <c r="E42" s="11"/>
      <c r="F42" s="11"/>
      <c r="G42" s="11"/>
    </row>
  </sheetData>
  <mergeCells count="6">
    <mergeCell ref="B1:F3"/>
    <mergeCell ref="B24:B25"/>
    <mergeCell ref="B29:C30"/>
    <mergeCell ref="D29:E30"/>
    <mergeCell ref="D31:E32"/>
    <mergeCell ref="B31:C32"/>
  </mergeCells>
  <dataValidations count="1">
    <dataValidation allowBlank="1" showInputMessage="1" showErrorMessage="1" sqref="C7:C8" xr:uid="{947E6002-A912-4981-B406-390FE6CE640F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01A6DF9-EF60-413F-A3FC-00D72AE652D3}">
          <x14:formula1>
            <xm:f>Energietarieven!$C$2:$F$2</xm:f>
          </x14:formula1>
          <xm:sqref>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63603-0334-435F-A7FB-1A8E66D27BF1}">
  <dimension ref="A1:F14"/>
  <sheetViews>
    <sheetView workbookViewId="0">
      <selection activeCell="D13" sqref="D13"/>
    </sheetView>
  </sheetViews>
  <sheetFormatPr baseColWidth="10" defaultColWidth="0" defaultRowHeight="15" zeroHeight="1" x14ac:dyDescent="0.2"/>
  <cols>
    <col min="1" max="1" width="8.6640625" customWidth="1"/>
    <col min="2" max="6" width="24" customWidth="1"/>
    <col min="7" max="16384" width="9" hidden="1"/>
  </cols>
  <sheetData>
    <row r="1" spans="1:6" x14ac:dyDescent="0.2">
      <c r="A1" s="1"/>
      <c r="B1" s="1"/>
      <c r="C1" s="1"/>
      <c r="D1" s="1"/>
      <c r="E1" s="1"/>
      <c r="F1" s="1"/>
    </row>
    <row r="2" spans="1:6" x14ac:dyDescent="0.2">
      <c r="A2" s="1"/>
      <c r="B2" s="9" t="s">
        <v>8</v>
      </c>
      <c r="C2" s="1">
        <v>2020</v>
      </c>
      <c r="D2" s="1">
        <v>2021</v>
      </c>
      <c r="E2" s="1">
        <v>2022</v>
      </c>
      <c r="F2" s="1" t="s">
        <v>34</v>
      </c>
    </row>
    <row r="3" spans="1:6" x14ac:dyDescent="0.2">
      <c r="A3" s="1"/>
      <c r="B3" s="1" t="s">
        <v>4</v>
      </c>
      <c r="C3" s="6">
        <v>0.28399999999999997</v>
      </c>
      <c r="D3" s="7">
        <v>0.41499999999999998</v>
      </c>
      <c r="E3" s="7">
        <v>1.1956</v>
      </c>
      <c r="F3" s="8">
        <f>F6-F5-F4</f>
        <v>0.74582999999999999</v>
      </c>
    </row>
    <row r="4" spans="1:6" x14ac:dyDescent="0.2">
      <c r="A4" s="1"/>
      <c r="B4" s="1" t="s">
        <v>5</v>
      </c>
      <c r="C4" s="6">
        <v>9.3780000000000002E-2</v>
      </c>
      <c r="D4" s="7">
        <v>0.10297000000000001</v>
      </c>
      <c r="E4" s="7">
        <v>0.10467</v>
      </c>
      <c r="F4" s="7">
        <v>0.10467</v>
      </c>
    </row>
    <row r="5" spans="1:6" x14ac:dyDescent="0.2">
      <c r="A5" s="1"/>
      <c r="B5" s="1" t="s">
        <v>40</v>
      </c>
      <c r="C5" s="6">
        <v>0.40300999999999998</v>
      </c>
      <c r="D5" s="7">
        <v>0.42176000000000002</v>
      </c>
      <c r="E5" s="7">
        <v>0.4395</v>
      </c>
      <c r="F5" s="7">
        <v>0.4395</v>
      </c>
    </row>
    <row r="6" spans="1:6" x14ac:dyDescent="0.2">
      <c r="A6" s="1"/>
      <c r="B6" s="1" t="s">
        <v>9</v>
      </c>
      <c r="C6" s="4">
        <f>SUM(C3:C5)</f>
        <v>0.78078999999999998</v>
      </c>
      <c r="D6" s="4">
        <v>0.94</v>
      </c>
      <c r="E6" s="4">
        <f>SUM(E3:E5)</f>
        <v>1.73977</v>
      </c>
      <c r="F6" s="4">
        <f>Invulformulier!C7</f>
        <v>1.29</v>
      </c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 t="s">
        <v>11</v>
      </c>
      <c r="C8" s="6">
        <v>7.0699999999999999E-2</v>
      </c>
      <c r="D8" s="8">
        <v>0.10580000000000001</v>
      </c>
      <c r="E8" s="8">
        <v>0.31690000000000002</v>
      </c>
      <c r="F8" s="8">
        <f>F11-F10-F9</f>
        <v>0.29857</v>
      </c>
    </row>
    <row r="9" spans="1:6" x14ac:dyDescent="0.2">
      <c r="A9" s="1"/>
      <c r="B9" s="1" t="s">
        <v>10</v>
      </c>
      <c r="C9" s="6">
        <v>3.3029999999999997E-2</v>
      </c>
      <c r="D9" s="8">
        <v>3.6299999999999999E-2</v>
      </c>
      <c r="E9" s="8">
        <v>3.6909999999999998E-2</v>
      </c>
      <c r="F9" s="8">
        <v>3.6909999999999998E-2</v>
      </c>
    </row>
    <row r="10" spans="1:6" x14ac:dyDescent="0.2">
      <c r="A10" s="1"/>
      <c r="B10" s="1" t="s">
        <v>40</v>
      </c>
      <c r="C10" s="6">
        <v>0.11822000000000001</v>
      </c>
      <c r="D10" s="8">
        <v>0.11408</v>
      </c>
      <c r="E10" s="8">
        <v>4.4519999999999997E-2</v>
      </c>
      <c r="F10" s="8">
        <v>4.4519999999999997E-2</v>
      </c>
    </row>
    <row r="11" spans="1:6" x14ac:dyDescent="0.2">
      <c r="A11" s="1"/>
      <c r="B11" s="1" t="s">
        <v>9</v>
      </c>
      <c r="C11" s="4">
        <f>SUM(C8:C10)</f>
        <v>0.22194999999999998</v>
      </c>
      <c r="D11" s="4">
        <v>0.26</v>
      </c>
      <c r="E11" s="4">
        <f>SUM(E8:E10)</f>
        <v>0.39833000000000002</v>
      </c>
      <c r="F11" s="4">
        <f>Invulformulier!C8</f>
        <v>0.38</v>
      </c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 t="s">
        <v>6</v>
      </c>
      <c r="C13" s="61">
        <v>9.6999999999999993</v>
      </c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s E A A B Q S w M E F A A C A A g A l I O H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l I O H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D h 1 Q d L w f Q p Q E A A A A E A A A T A B w A R m 9 y b X V s Y X M v U 2 V j d G l v b j E u b S C i G A A o o B Q A A A A A A A A A A A A A A A A A A A A A A A A A A A C t U t 9 v 0 z A Q f q / U / + E U X h L J C m o 3 B m L K w 0 i C Q E j b U M t 4 W F H l x b f U m 2 N X 5 0 u 3 U e 1 / x 2 2 K h k Y 2 A S I v j u / u + + H P 9 l i x d h Y m 3 T o 6 H A 6 G A 7 + Q h A p Y X h i c z 9 / s H 7 w e H 5 c F Z G C Q h w M I 3 8 S 1 V G G o 5 H 6 V F q 5 q G 7 Q c v 9 c G 0 9 x Z D h s f R / n b 2 R e P 5 G d T f R X 6 n 4 x e z g p 3 Y 4 2 T y s 8 e s a e V X 0 W J O C / Q 6 E Y z U h a J S E D u T N t Y n 4 3 2 B J S 2 c k r b O h u N X 4 0 F f G 4 d 4 4 T v D G Y P v + m x s / g t E Z 3 N F 9 E p u S b 0 F H x A q Y K X K H i e b p T T X W d X j 7 s T C T j f 1 Y + M m V T S S P I Z U / s r Z b 6 Q t g 6 M 0 7 s l P t B N S V p / 6 a j p H G + a P u 7 R F + t 1 9 I 5 v w t E 4 j A D j L d 8 L W E e n S N o p t L 8 1 j i S p W n r Y C i w d M U v S e A l x 2 Z J 7 e S U l J Q H z 0 f L B f r p R 3 Y L O p O d w W 6 t A a m v / Z w j S 8 g L N E 6 h m r w d z s v R G 1 q D a l r 7 L B g E t U q 0 R 4 p O i T J 4 D l t 1 g k A s + g 9 a z s w a v m X Q V 3 o T m / 5 v C f P T X O V x / X f x j E P 3 I J 5 L o H z 5 D a r R V W 1 s / N R 4 j e 6 K 4 T 4 Y D b X u f 7 + E P U E s B A i 0 A F A A C A A g A l I O H V C A 4 H 2 e k A A A A 9 Q A A A B I A A A A A A A A A A A A A A A A A A A A A A E N v b m Z p Z y 9 Q Y W N r Y W d l L n h t b F B L A Q I t A B Q A A g A I A J S D h 1 Q P y u m r p A A A A O k A A A A T A A A A A A A A A A A A A A A A A P A A A A B b Q 2 9 u d G V u d F 9 U e X B l c 1 0 u e G 1 s U E s B A i 0 A F A A C A A g A l I O H V B 0 v B 9 C l A Q A A A A Q A A B M A A A A A A A A A A A A A A A A A 4 Q E A A E Z v c m 1 1 b G F z L 1 N l Y 3 R p b 2 4 x L m 1 Q S w U G A A A A A A M A A w D C A A A A 0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6 R I A A A A A A A D H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d G F i b G V f X z g 0 N j c y T k V E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d U M T M 6 N D Q 6 N T M u N T A 1 O D Q z N V o i I C 8 + P E V u d H J 5 I F R 5 c G U 9 I k Z p b G x D b 2 x 1 b W 5 U e X B l c y I g V m F s d W U 9 I n N C Z 1 l E Q X d N R E F 3 T U R B d 0 1 E Q X c 9 P S I g L z 4 8 R W 5 0 c n k g V H l w Z T 0 i R m l s b E N v b H V t b k 5 h b W V z I i B W Y W x 1 Z T 0 i c 1 s m c X V v d D t C d H c m c X V v d D s s J n F 1 b 3 Q 7 U G V y a W 9 k Z W 4 m c X V v d D s s J n F 1 b 3 Q 7 Q W F y Z G d h c y B U c m F u c 3 B v c n R 0 Y X J p Z W Y g K E V 1 c m 8 v a m F h c i k m c X V v d D s s J n F 1 b 3 Q 7 V m F z d C B s Z X Z l c m l u Z 3 N 0 Y X J p Z W Y g K E V 1 c m 8 v a m F h c i k m c X V v d D s s J n F 1 b 3 Q 7 V m F y a W F i Z W w g b G V 2 Z X J p b m d z d G F y a W V m I C h F d X J v L 2 0 z K S Z x d W 9 0 O y w m c X V v d D t P c H N s Y W c g Z H V 1 c n p h b W U g Z W 5 l c m d p Z S A o T 0 R F K S A o R X V y b y 9 t M y k m c X V v d D s s J n F 1 b 3 Q 7 R W 5 l c m d p Z W J l b G F z d G l u Z y A o R X V y b y 9 t M y k m c X V v d D s s J n F 1 b 3 Q 7 R W x l a 3 R y a W N p d G V p d C B U c m F u c 3 B v c n R 0 Y X J p Z W Y g K E V 1 c m 8 v a m F h c i k m c X V v d D s s J n F 1 b 3 Q 7 V m F z d C B s Z X Z l c m l u Z 3 N 0 Y X J p Z W Y g K E V 1 c m 8 v a m F h c i l f M S Z x d W 9 0 O y w m c X V v d D t W Y X J p Y W J l b C B s Z X Z l c m l u Z 3 N 0 Y X J p Z W Y g K E V 1 c m 8 v a 1 d o K S Z x d W 9 0 O y w m c X V v d D t P c H N s Y W c g Z H V 1 c n p h b W U g Z W 5 l c m d p Z S A o T 0 R F K S A o R X V y b y 9 r V 2 g p J n F 1 b 3 Q 7 L C Z x d W 9 0 O 0 V u Z X J n a W V i Z W x h c 3 R p b m c g K E V 1 c m 8 v a 1 d o K S Z x d W 9 0 O y w m c X V v d D t W Z X J t a W 5 k Z X J p b m c g Z W 5 l c m d p Z W J l b G F z d G l u Z y A o R X V y b y 9 q Y W F y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0 Y W J s Z V 9 f O D Q 2 N z J O R U Q v Q 2 h h b m d l Z C B U e X B l L n t C d H c s M H 0 m c X V v d D s s J n F 1 b 3 Q 7 U 2 V j d G l v b j E v d G F i b G V f X z g 0 N j c y T k V E L 0 N o Y W 5 n Z W Q g V H l w Z S 5 7 U G V y a W 9 k Z W 4 s M X 0 m c X V v d D s s J n F 1 b 3 Q 7 U 2 V j d G l v b j E v d G F i b G V f X z g 0 N j c y T k V E L 0 N o Y W 5 n Z W Q g V H l w Z S 5 7 Q W F y Z G d h c y B U c m F u c 3 B v c n R 0 Y X J p Z W Y g K E V 1 c m 8 v a m F h c i k s M n 0 m c X V v d D s s J n F 1 b 3 Q 7 U 2 V j d G l v b j E v d G F i b G V f X z g 0 N j c y T k V E L 0 N o Y W 5 n Z W Q g V H l w Z S 5 7 V m F z d C B s Z X Z l c m l u Z 3 N 0 Y X J p Z W Y g K E V 1 c m 8 v a m F h c i k s M 3 0 m c X V v d D s s J n F 1 b 3 Q 7 U 2 V j d G l v b j E v d G F i b G V f X z g 0 N j c y T k V E L 0 N o Y W 5 n Z W Q g V H l w Z S 5 7 V m F y a W F i Z W w g b G V 2 Z X J p b m d z d G F y a W V m I C h F d X J v L 2 0 z K S w 0 f S Z x d W 9 0 O y w m c X V v d D t T Z W N 0 a W 9 u M S 9 0 Y W J s Z V 9 f O D Q 2 N z J O R U Q v Q 2 h h b m d l Z C B U e X B l L n t P c H N s Y W c g Z H V 1 c n p h b W U g Z W 5 l c m d p Z S A o T 0 R F K S A o R X V y b y 9 t M y k s N X 0 m c X V v d D s s J n F 1 b 3 Q 7 U 2 V j d G l v b j E v d G F i b G V f X z g 0 N j c y T k V E L 0 N o Y W 5 n Z W Q g V H l w Z S 5 7 R W 5 l c m d p Z W J l b G F z d G l u Z y A o R X V y b y 9 t M y k s N n 0 m c X V v d D s s J n F 1 b 3 Q 7 U 2 V j d G l v b j E v d G F i b G V f X z g 0 N j c y T k V E L 0 N o Y W 5 n Z W Q g V H l w Z S 5 7 R W x l a 3 R y a W N p d G V p d C B U c m F u c 3 B v c n R 0 Y X J p Z W Y g K E V 1 c m 8 v a m F h c i k s N 3 0 m c X V v d D s s J n F 1 b 3 Q 7 U 2 V j d G l v b j E v d G F i b G V f X z g 0 N j c y T k V E L 0 N o Y W 5 n Z W Q g V H l w Z S 5 7 V m F z d C B s Z X Z l c m l u Z 3 N 0 Y X J p Z W Y g K E V 1 c m 8 v a m F h c i l f M S w 4 f S Z x d W 9 0 O y w m c X V v d D t T Z W N 0 a W 9 u M S 9 0 Y W J s Z V 9 f O D Q 2 N z J O R U Q v Q 2 h h b m d l Z C B U e X B l L n t W Y X J p Y W J l b C B s Z X Z l c m l u Z 3 N 0 Y X J p Z W Y g K E V 1 c m 8 v a 1 d o K S w 5 f S Z x d W 9 0 O y w m c X V v d D t T Z W N 0 a W 9 u M S 9 0 Y W J s Z V 9 f O D Q 2 N z J O R U Q v Q 2 h h b m d l Z C B U e X B l L n t P c H N s Y W c g Z H V 1 c n p h b W U g Z W 5 l c m d p Z S A o T 0 R F K S A o R X V y b y 9 r V 2 g p L D E w f S Z x d W 9 0 O y w m c X V v d D t T Z W N 0 a W 9 u M S 9 0 Y W J s Z V 9 f O D Q 2 N z J O R U Q v Q 2 h h b m d l Z C B U e X B l L n t F b m V y Z 2 l l Y m V s Y X N 0 a W 5 n I C h F d X J v L 2 t X a C k s M T F 9 J n F 1 b 3 Q 7 L C Z x d W 9 0 O 1 N l Y 3 R p b 2 4 x L 3 R h Y m x l X 1 8 4 N D Y 3 M k 5 F R C 9 D a G F u Z 2 V k I F R 5 c G U u e 1 Z l c m 1 p b m R l c m l u Z y B l b m V y Z 2 l l Y m V s Y X N 0 a W 5 n I C h F d X J v L 2 p h Y X I p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d G F i b G V f X z g 0 N j c y T k V E L 0 N o Y W 5 n Z W Q g V H l w Z S 5 7 Q n R 3 L D B 9 J n F 1 b 3 Q 7 L C Z x d W 9 0 O 1 N l Y 3 R p b 2 4 x L 3 R h Y m x l X 1 8 4 N D Y 3 M k 5 F R C 9 D a G F u Z 2 V k I F R 5 c G U u e 1 B l c m l v Z G V u L D F 9 J n F 1 b 3 Q 7 L C Z x d W 9 0 O 1 N l Y 3 R p b 2 4 x L 3 R h Y m x l X 1 8 4 N D Y 3 M k 5 F R C 9 D a G F u Z 2 V k I F R 5 c G U u e 0 F h c m R n Y X M g V H J h b n N w b 3 J 0 d G F y a W V m I C h F d X J v L 2 p h Y X I p L D J 9 J n F 1 b 3 Q 7 L C Z x d W 9 0 O 1 N l Y 3 R p b 2 4 x L 3 R h Y m x l X 1 8 4 N D Y 3 M k 5 F R C 9 D a G F u Z 2 V k I F R 5 c G U u e 1 Z h c 3 Q g b G V 2 Z X J p b m d z d G F y a W V m I C h F d X J v L 2 p h Y X I p L D N 9 J n F 1 b 3 Q 7 L C Z x d W 9 0 O 1 N l Y 3 R p b 2 4 x L 3 R h Y m x l X 1 8 4 N D Y 3 M k 5 F R C 9 D a G F u Z 2 V k I F R 5 c G U u e 1 Z h c m l h Y m V s I G x l d m V y a W 5 n c 3 R h c m l l Z i A o R X V y b y 9 t M y k s N H 0 m c X V v d D s s J n F 1 b 3 Q 7 U 2 V j d G l v b j E v d G F i b G V f X z g 0 N j c y T k V E L 0 N o Y W 5 n Z W Q g V H l w Z S 5 7 T 3 B z b G F n I G R 1 d X J 6 Y W 1 l I G V u Z X J n a W U g K E 9 E R S k g K E V 1 c m 8 v b T M p L D V 9 J n F 1 b 3 Q 7 L C Z x d W 9 0 O 1 N l Y 3 R p b 2 4 x L 3 R h Y m x l X 1 8 4 N D Y 3 M k 5 F R C 9 D a G F u Z 2 V k I F R 5 c G U u e 0 V u Z X J n a W V i Z W x h c 3 R p b m c g K E V 1 c m 8 v b T M p L D Z 9 J n F 1 b 3 Q 7 L C Z x d W 9 0 O 1 N l Y 3 R p b 2 4 x L 3 R h Y m x l X 1 8 4 N D Y 3 M k 5 F R C 9 D a G F u Z 2 V k I F R 5 c G U u e 0 V s Z W t 0 c m l j a X R l a X Q g V H J h b n N w b 3 J 0 d G F y a W V m I C h F d X J v L 2 p h Y X I p L D d 9 J n F 1 b 3 Q 7 L C Z x d W 9 0 O 1 N l Y 3 R p b 2 4 x L 3 R h Y m x l X 1 8 4 N D Y 3 M k 5 F R C 9 D a G F u Z 2 V k I F R 5 c G U u e 1 Z h c 3 Q g b G V 2 Z X J p b m d z d G F y a W V m I C h F d X J v L 2 p h Y X I p X z E s O H 0 m c X V v d D s s J n F 1 b 3 Q 7 U 2 V j d G l v b j E v d G F i b G V f X z g 0 N j c y T k V E L 0 N o Y W 5 n Z W Q g V H l w Z S 5 7 V m F y a W F i Z W w g b G V 2 Z X J p b m d z d G F y a W V m I C h F d X J v L 2 t X a C k s O X 0 m c X V v d D s s J n F 1 b 3 Q 7 U 2 V j d G l v b j E v d G F i b G V f X z g 0 N j c y T k V E L 0 N o Y W 5 n Z W Q g V H l w Z S 5 7 T 3 B z b G F n I G R 1 d X J 6 Y W 1 l I G V u Z X J n a W U g K E 9 E R S k g K E V 1 c m 8 v a 1 d o K S w x M H 0 m c X V v d D s s J n F 1 b 3 Q 7 U 2 V j d G l v b j E v d G F i b G V f X z g 0 N j c y T k V E L 0 N o Y W 5 n Z W Q g V H l w Z S 5 7 R W 5 l c m d p Z W J l b G F z d G l u Z y A o R X V y b y 9 r V 2 g p L D E x f S Z x d W 9 0 O y w m c X V v d D t T Z W N 0 a W 9 u M S 9 0 Y W J s Z V 9 f O D Q 2 N z J O R U Q v Q 2 h h b m d l Z C B U e X B l L n t W Z X J t a W 5 k Z X J p b m c g Z W 5 l c m d p Z W J l b G F z d G l u Z y A o R X V y b y 9 q Y W F y K S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R h Y m x l X 1 8 4 N D Y 3 M k 5 F R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0 Y W J s Z V 9 f O D Q 2 N z J O R U Q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d G F i b G V f X z g 0 N j c y T k V E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B t n z y z x z 4 F C q v j i N B p D n F Y A A A A A A g A A A A A A E G Y A A A A B A A A g A A A A z v e Q P x j d M t c 9 6 I d P r T 9 y 8 Y I F b T o v 1 y k K 7 + t x 5 0 9 I w c A A A A A A D o A A A A A C A A A g A A A A 0 3 F R x e W f v W N y E F j p P q f / s v O a r A + 9 B 9 q v R D + i y r L 9 d U p Q A A A A k O t r 3 4 x Y + W W p e l F s j 1 J c Z v M u 2 o F g 1 r 8 P k s g 7 O S r 0 w X / E 4 h s 8 J b Z E k y 8 q P 0 d u p 0 H x L M 4 X j 6 3 o y P U T 9 6 n l q T n n q C / s 8 R t m y G k t N D F / K v 4 U a A x A A A A A / P g k 1 V r o v Q H O p f Q 1 0 q P j e j H 6 L / I h E P v y U X / u Q j X / s n I o L y D p i N Y G 3 w x V q j s 8 3 Y W 3 B 0 3 Y t b A S t w T y 6 / / 5 k e L T s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713AB3EFA4E44B87D8C9A542ACFD1" ma:contentTypeVersion="14" ma:contentTypeDescription="Een nieuw document maken." ma:contentTypeScope="" ma:versionID="9c83e3f5e29084b8f63e72a9e5b84f74">
  <xsd:schema xmlns:xsd="http://www.w3.org/2001/XMLSchema" xmlns:xs="http://www.w3.org/2001/XMLSchema" xmlns:p="http://schemas.microsoft.com/office/2006/metadata/properties" xmlns:ns3="cda404f8-477b-4c47-aaf5-9e301aea4b52" xmlns:ns4="56cb1487-e4c7-4649-8512-5038cdae357a" targetNamespace="http://schemas.microsoft.com/office/2006/metadata/properties" ma:root="true" ma:fieldsID="0d4399a785edd197dbd1e2ac6e31f27b" ns3:_="" ns4:_="">
    <xsd:import namespace="cda404f8-477b-4c47-aaf5-9e301aea4b52"/>
    <xsd:import namespace="56cb1487-e4c7-4649-8512-5038cdae357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a404f8-477b-4c47-aaf5-9e301aea4b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b1487-e4c7-4649-8512-5038cdae35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F9A984-B9E7-4BAB-A957-0829C6E0DFAD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8BCB5A1-DB65-430E-83F8-C50B6E8B20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a404f8-477b-4c47-aaf5-9e301aea4b52"/>
    <ds:schemaRef ds:uri="56cb1487-e4c7-4649-8512-5038cdae3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1170F3-FC00-4FA1-A515-CAA078D0B78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83AB7CB-0340-49E2-8C93-EF69D91BBF69}">
  <ds:schemaRefs>
    <ds:schemaRef ds:uri="cda404f8-477b-4c47-aaf5-9e301aea4b52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6cb1487-e4c7-4649-8512-5038cdae357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Invulformulier</vt:lpstr>
      <vt:lpstr>Energietarieven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Tijmen Klip</dc:creator>
  <cp:lastModifiedBy>Huib de Vriend - Heuvelrug Energie</cp:lastModifiedBy>
  <dcterms:created xsi:type="dcterms:W3CDTF">2022-04-07T13:32:23Z</dcterms:created>
  <dcterms:modified xsi:type="dcterms:W3CDTF">2024-01-03T16:41:05Z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0x010100324713AB3EFA4E44B87D8C9A542ACFD1</vt:lpwstr>
  </property>
</Properties>
</file>